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T~1.MAR\AppData\Local\Temp\"/>
    </mc:Choice>
  </mc:AlternateContent>
  <bookViews>
    <workbookView xWindow="0" yWindow="0" windowWidth="19200" windowHeight="10395"/>
  </bookViews>
  <sheets>
    <sheet name="Feuil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H28" i="1"/>
  <c r="H29" i="1" s="1"/>
  <c r="G28" i="1"/>
  <c r="G29" i="1" s="1"/>
  <c r="C28" i="1"/>
  <c r="E25" i="1"/>
  <c r="E23" i="1"/>
  <c r="E22" i="1"/>
  <c r="E21" i="1"/>
  <c r="I20" i="1"/>
  <c r="H20" i="1"/>
  <c r="G20" i="1"/>
  <c r="C20" i="1"/>
  <c r="F19" i="1"/>
  <c r="E17" i="1"/>
  <c r="E16" i="1"/>
  <c r="E15" i="1"/>
  <c r="E14" i="1"/>
  <c r="E13" i="1"/>
  <c r="F12" i="1"/>
  <c r="F11" i="1"/>
  <c r="I9" i="1"/>
  <c r="H9" i="1"/>
  <c r="G9" i="1"/>
  <c r="C9" i="1"/>
</calcChain>
</file>

<file path=xl/sharedStrings.xml><?xml version="1.0" encoding="utf-8"?>
<sst xmlns="http://schemas.openxmlformats.org/spreadsheetml/2006/main" count="63" uniqueCount="53">
  <si>
    <t>Autorisations de programme</t>
  </si>
  <si>
    <t xml:space="preserve"> BP Crédits de paiement </t>
  </si>
  <si>
    <t>Nature des travaux</t>
  </si>
  <si>
    <t>Montant proposé</t>
  </si>
  <si>
    <t>CP2018</t>
  </si>
  <si>
    <t>CP2019</t>
  </si>
  <si>
    <t>CP2020</t>
  </si>
  <si>
    <t>CP 2019</t>
  </si>
  <si>
    <t>CP 2020</t>
  </si>
  <si>
    <t>CP 2021</t>
  </si>
  <si>
    <t>Bellac</t>
  </si>
  <si>
    <t>Réfection des façades du bâtiment logement</t>
  </si>
  <si>
    <t>Limoges Léon Blum</t>
  </si>
  <si>
    <t>Toiture</t>
  </si>
  <si>
    <t>Limoges Pierre Donzelot</t>
  </si>
  <si>
    <t>Poursuite de la réfection  intérieure du rez-de-chaussée du bâtiment externat  salle multimédia, salle des professeurs</t>
  </si>
  <si>
    <t>Rochechouart</t>
  </si>
  <si>
    <t>Réfection de la toiture du bâtiment externat</t>
  </si>
  <si>
    <t>Saint-Léonard de Noblat</t>
  </si>
  <si>
    <t>Sécurisation périmétrique</t>
  </si>
  <si>
    <t>Saint-Sulpice-les-Feuilles</t>
  </si>
  <si>
    <t>Réfection de la toiture et remplacement de la menuiserie</t>
  </si>
  <si>
    <t>TOTAL 2019</t>
  </si>
  <si>
    <t>Ambazac</t>
  </si>
  <si>
    <t>Isolation des facades et accessibilité extérieure</t>
  </si>
  <si>
    <t>Facades internat</t>
  </si>
  <si>
    <t xml:space="preserve">Couzeix </t>
  </si>
  <si>
    <t>Réfection du plateau sportif</t>
  </si>
  <si>
    <t xml:space="preserve">Limoges Albert Calmette </t>
  </si>
  <si>
    <t>Réfection  intérieure (sous-sol externat)</t>
  </si>
  <si>
    <t>Limoges Guy de Maupassant</t>
  </si>
  <si>
    <t>Réfection  intérieure  (entrée de la demi-pension , salle polyvalente, sous-sol externat)</t>
  </si>
  <si>
    <t>Réfection  intérieure (Vie scolaire, bibliothèque, CDI)</t>
  </si>
  <si>
    <t xml:space="preserve">Réfection  intérieure (rez-de-chaussée bas) </t>
  </si>
  <si>
    <t>Limoges Firmin Roz</t>
  </si>
  <si>
    <t>Agrandissement de la cour sur l'espace boisé</t>
  </si>
  <si>
    <t>Nantiat</t>
  </si>
  <si>
    <t>Réfection intérieure (infirmerie, technologie, circulation)</t>
  </si>
  <si>
    <t>TOTAL 2018</t>
  </si>
  <si>
    <t>Bessines</t>
  </si>
  <si>
    <t xml:space="preserve">Isolation facade </t>
  </si>
  <si>
    <t>Facade du bâtiment atelier</t>
  </si>
  <si>
    <t>Facade de la demi-pension</t>
  </si>
  <si>
    <t>Limoges Anatole France</t>
  </si>
  <si>
    <t>Pierre-Buffière</t>
  </si>
  <si>
    <t>Toiture (1ère tranche)</t>
  </si>
  <si>
    <t>Toiture (2ème tranche)</t>
  </si>
  <si>
    <t>Acquistion de locaux</t>
  </si>
  <si>
    <t>Soldé</t>
  </si>
  <si>
    <t>TOTAL 2017</t>
  </si>
  <si>
    <t>TOTAL</t>
  </si>
  <si>
    <t>Collèges</t>
  </si>
  <si>
    <t xml:space="preserve">Châlus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</si>
</sst>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_€"/>
    <numFmt numFmtId="165" formatCode="#,##0;[Red]#,##0"/>
    <numFmt numFmtId="166" formatCode="#,##0\ &quot;€&quot;"/>
    <numFmt numFmtId="167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sz val="9"/>
      <color theme="9" tint="-0.249977111117893"/>
      <name val="Verdana"/>
      <family val="2"/>
    </font>
    <font>
      <b/>
      <sz val="9"/>
      <color theme="9" tint="-0.249977111117893"/>
      <name val="Verdana"/>
      <family val="2"/>
    </font>
    <font>
      <b/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9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>
      <alignment horizontal="left" indent="1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1" fillId="0" borderId="1" xfId="0" applyFont="1" applyFill="1" applyBorder="1" applyAlignment="1">
      <alignment horizontal="left" vertical="center" wrapText="1" indent="1"/>
    </xf>
    <xf numFmtId="166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6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6" fontId="3" fillId="0" borderId="0" xfId="0" applyNumberFormat="1" applyFont="1"/>
    <xf numFmtId="166" fontId="2" fillId="3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1"/>
    </xf>
    <xf numFmtId="166" fontId="3" fillId="2" borderId="1" xfId="0" applyNumberFormat="1" applyFont="1" applyFill="1" applyBorder="1" applyAlignment="1">
      <alignment horizontal="right"/>
    </xf>
    <xf numFmtId="164" fontId="7" fillId="0" borderId="0" xfId="0" applyNumberFormat="1" applyFont="1"/>
    <xf numFmtId="165" fontId="7" fillId="0" borderId="0" xfId="0" applyNumberFormat="1" applyFont="1"/>
    <xf numFmtId="0" fontId="1" fillId="0" borderId="1" xfId="0" applyNumberFormat="1" applyFont="1" applyFill="1" applyBorder="1" applyAlignment="1">
      <alignment horizontal="left" vertical="center" wrapText="1" indent="1"/>
    </xf>
    <xf numFmtId="166" fontId="6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 vertical="center"/>
    </xf>
    <xf numFmtId="164" fontId="8" fillId="0" borderId="0" xfId="0" applyNumberFormat="1" applyFont="1"/>
    <xf numFmtId="165" fontId="8" fillId="0" borderId="0" xfId="0" applyNumberFormat="1" applyFont="1"/>
    <xf numFmtId="4" fontId="1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indent="1"/>
    </xf>
    <xf numFmtId="0" fontId="1" fillId="2" borderId="0" xfId="0" applyFont="1" applyFill="1"/>
    <xf numFmtId="0" fontId="6" fillId="2" borderId="0" xfId="0" applyFont="1" applyFill="1"/>
    <xf numFmtId="0" fontId="3" fillId="2" borderId="0" xfId="0" applyFont="1" applyFill="1"/>
    <xf numFmtId="165" fontId="7" fillId="0" borderId="0" xfId="0" applyNumberFormat="1" applyFont="1" applyFill="1" applyBorder="1"/>
    <xf numFmtId="0" fontId="3" fillId="0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</cellXfs>
  <cellStyles count="2">
    <cellStyle name="Milliers_Feuil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K9" sqref="K9"/>
    </sheetView>
  </sheetViews>
  <sheetFormatPr baseColWidth="10" defaultRowHeight="11.25" x14ac:dyDescent="0.15"/>
  <cols>
    <col min="1" max="1" width="21.7109375" style="39" customWidth="1"/>
    <col min="2" max="2" width="57" style="4" customWidth="1"/>
    <col min="3" max="3" width="17" style="4" customWidth="1"/>
    <col min="4" max="6" width="0" style="42" hidden="1" customWidth="1"/>
    <col min="7" max="8" width="13" style="44" customWidth="1"/>
    <col min="9" max="9" width="13" style="4" customWidth="1"/>
    <col min="10" max="10" width="11.42578125" style="4"/>
    <col min="11" max="11" width="11.42578125" style="5"/>
    <col min="12" max="16384" width="11.42578125" style="4"/>
  </cols>
  <sheetData>
    <row r="1" spans="1:12" ht="26.25" customHeight="1" x14ac:dyDescent="0.15">
      <c r="A1" s="1"/>
      <c r="B1" s="2"/>
      <c r="C1" s="3" t="s">
        <v>0</v>
      </c>
      <c r="D1" s="45" t="s">
        <v>1</v>
      </c>
      <c r="E1" s="46"/>
      <c r="F1" s="46"/>
      <c r="G1" s="45" t="s">
        <v>1</v>
      </c>
      <c r="H1" s="46"/>
      <c r="I1" s="46"/>
    </row>
    <row r="2" spans="1:12" s="12" customFormat="1" ht="16.5" customHeight="1" x14ac:dyDescent="0.15">
      <c r="A2" s="6" t="s">
        <v>51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K2" s="13"/>
    </row>
    <row r="3" spans="1:12" s="12" customFormat="1" ht="26.25" customHeight="1" x14ac:dyDescent="0.15">
      <c r="A3" s="14" t="s">
        <v>10</v>
      </c>
      <c r="B3" s="14" t="s">
        <v>11</v>
      </c>
      <c r="C3" s="15">
        <v>170000</v>
      </c>
      <c r="D3" s="9"/>
      <c r="E3" s="10"/>
      <c r="F3" s="10"/>
      <c r="G3" s="16">
        <v>30000</v>
      </c>
      <c r="H3" s="16">
        <v>100000</v>
      </c>
      <c r="I3" s="16">
        <v>40000</v>
      </c>
      <c r="J3" s="17"/>
      <c r="K3" s="13"/>
    </row>
    <row r="4" spans="1:12" s="12" customFormat="1" ht="25.5" customHeight="1" x14ac:dyDescent="0.15">
      <c r="A4" s="14" t="s">
        <v>12</v>
      </c>
      <c r="B4" s="14" t="s">
        <v>13</v>
      </c>
      <c r="C4" s="15">
        <v>400000</v>
      </c>
      <c r="D4" s="18"/>
      <c r="E4" s="19"/>
      <c r="F4" s="19"/>
      <c r="G4" s="16">
        <v>120000</v>
      </c>
      <c r="H4" s="16">
        <v>220000</v>
      </c>
      <c r="I4" s="16">
        <v>30000</v>
      </c>
      <c r="J4" s="17"/>
      <c r="K4" s="13"/>
    </row>
    <row r="5" spans="1:12" s="12" customFormat="1" ht="25.5" customHeight="1" x14ac:dyDescent="0.15">
      <c r="A5" s="14" t="s">
        <v>14</v>
      </c>
      <c r="B5" s="14" t="s">
        <v>15</v>
      </c>
      <c r="C5" s="15">
        <v>280000</v>
      </c>
      <c r="D5" s="18"/>
      <c r="E5" s="19"/>
      <c r="F5" s="19"/>
      <c r="G5" s="16">
        <v>70000</v>
      </c>
      <c r="H5" s="16">
        <v>200000</v>
      </c>
      <c r="I5" s="16">
        <v>10000</v>
      </c>
      <c r="J5" s="20"/>
      <c r="K5" s="13"/>
    </row>
    <row r="6" spans="1:12" ht="25.5" customHeight="1" x14ac:dyDescent="0.15">
      <c r="A6" s="14" t="s">
        <v>16</v>
      </c>
      <c r="B6" s="14" t="s">
        <v>17</v>
      </c>
      <c r="C6" s="15">
        <v>240000</v>
      </c>
      <c r="D6" s="18"/>
      <c r="E6" s="19"/>
      <c r="F6" s="19"/>
      <c r="G6" s="16">
        <v>20000</v>
      </c>
      <c r="H6" s="16">
        <v>100000</v>
      </c>
      <c r="I6" s="16">
        <v>100000</v>
      </c>
      <c r="J6" s="21"/>
    </row>
    <row r="7" spans="1:12" s="12" customFormat="1" ht="25.5" customHeight="1" x14ac:dyDescent="0.15">
      <c r="A7" s="14" t="s">
        <v>18</v>
      </c>
      <c r="B7" s="14" t="s">
        <v>19</v>
      </c>
      <c r="C7" s="15">
        <v>210000</v>
      </c>
      <c r="D7" s="18"/>
      <c r="E7" s="19"/>
      <c r="F7" s="19"/>
      <c r="G7" s="16">
        <v>100000</v>
      </c>
      <c r="H7" s="16">
        <v>100000</v>
      </c>
      <c r="I7" s="16">
        <v>10000</v>
      </c>
      <c r="J7" s="17"/>
      <c r="K7" s="13"/>
    </row>
    <row r="8" spans="1:12" s="12" customFormat="1" ht="25.5" customHeight="1" x14ac:dyDescent="0.15">
      <c r="A8" s="14" t="s">
        <v>20</v>
      </c>
      <c r="B8" s="14" t="s">
        <v>21</v>
      </c>
      <c r="C8" s="15">
        <v>600000</v>
      </c>
      <c r="D8" s="18"/>
      <c r="E8" s="19"/>
      <c r="F8" s="19"/>
      <c r="G8" s="16">
        <v>30000</v>
      </c>
      <c r="H8" s="16">
        <v>160000</v>
      </c>
      <c r="I8" s="16">
        <v>310000</v>
      </c>
      <c r="J8" s="17"/>
      <c r="K8" s="13"/>
    </row>
    <row r="9" spans="1:12" s="12" customFormat="1" ht="16.5" customHeight="1" x14ac:dyDescent="0.15">
      <c r="A9" s="6"/>
      <c r="B9" s="3" t="s">
        <v>22</v>
      </c>
      <c r="C9" s="22">
        <f>SUM(C3:C8)</f>
        <v>1900000</v>
      </c>
      <c r="D9" s="23"/>
      <c r="E9" s="24"/>
      <c r="F9" s="24"/>
      <c r="G9" s="25">
        <f>SUM(G3:G8)</f>
        <v>370000</v>
      </c>
      <c r="H9" s="25">
        <f>SUM(H3:H8)</f>
        <v>880000</v>
      </c>
      <c r="I9" s="25">
        <f>SUM(I3:I8)</f>
        <v>500000</v>
      </c>
      <c r="K9" s="13"/>
    </row>
    <row r="10" spans="1:12" ht="25.5" customHeight="1" x14ac:dyDescent="0.15">
      <c r="A10" s="26" t="s">
        <v>23</v>
      </c>
      <c r="B10" s="14" t="s">
        <v>24</v>
      </c>
      <c r="C10" s="15">
        <v>1350000</v>
      </c>
      <c r="D10" s="18">
        <v>100000</v>
      </c>
      <c r="E10" s="19">
        <v>650000</v>
      </c>
      <c r="F10" s="27">
        <v>400000</v>
      </c>
      <c r="G10" s="16">
        <v>300000</v>
      </c>
      <c r="H10" s="16">
        <v>550000</v>
      </c>
      <c r="I10" s="16">
        <v>480000</v>
      </c>
      <c r="K10" s="28"/>
      <c r="L10" s="29"/>
    </row>
    <row r="11" spans="1:12" ht="25.5" customHeight="1" x14ac:dyDescent="0.15">
      <c r="A11" s="26" t="s">
        <v>52</v>
      </c>
      <c r="B11" s="14" t="s">
        <v>25</v>
      </c>
      <c r="C11" s="15">
        <v>280000</v>
      </c>
      <c r="D11" s="18">
        <v>50000</v>
      </c>
      <c r="E11" s="19">
        <v>200000</v>
      </c>
      <c r="F11" s="27">
        <f>C11-D11-E11</f>
        <v>30000</v>
      </c>
      <c r="G11" s="16">
        <v>50000</v>
      </c>
      <c r="H11" s="16">
        <v>220000</v>
      </c>
      <c r="I11" s="16"/>
      <c r="K11" s="28"/>
      <c r="L11" s="29"/>
    </row>
    <row r="12" spans="1:12" ht="25.5" customHeight="1" x14ac:dyDescent="0.15">
      <c r="A12" s="26" t="s">
        <v>26</v>
      </c>
      <c r="B12" s="14" t="s">
        <v>27</v>
      </c>
      <c r="C12" s="15">
        <v>130000</v>
      </c>
      <c r="D12" s="18">
        <v>100000</v>
      </c>
      <c r="E12" s="19">
        <v>30000</v>
      </c>
      <c r="F12" s="27">
        <f>C12-D12-E12</f>
        <v>0</v>
      </c>
      <c r="G12" s="16">
        <v>10000</v>
      </c>
      <c r="H12" s="16"/>
      <c r="I12" s="16"/>
      <c r="K12" s="28"/>
      <c r="L12" s="29"/>
    </row>
    <row r="13" spans="1:12" ht="25.5" customHeight="1" x14ac:dyDescent="0.15">
      <c r="A13" s="30" t="s">
        <v>28</v>
      </c>
      <c r="B13" s="14" t="s">
        <v>29</v>
      </c>
      <c r="C13" s="15">
        <v>150000</v>
      </c>
      <c r="D13" s="31">
        <v>50000</v>
      </c>
      <c r="E13" s="32">
        <f>C13-D13</f>
        <v>100000</v>
      </c>
      <c r="F13" s="27"/>
      <c r="G13" s="16">
        <v>80000</v>
      </c>
      <c r="H13" s="16"/>
      <c r="I13" s="16"/>
      <c r="K13" s="28"/>
      <c r="L13" s="29"/>
    </row>
    <row r="14" spans="1:12" ht="25.5" customHeight="1" x14ac:dyDescent="0.15">
      <c r="A14" s="30" t="s">
        <v>30</v>
      </c>
      <c r="B14" s="14" t="s">
        <v>31</v>
      </c>
      <c r="C14" s="15">
        <v>350000</v>
      </c>
      <c r="D14" s="18">
        <v>50000</v>
      </c>
      <c r="E14" s="32">
        <f>C14-D14</f>
        <v>300000</v>
      </c>
      <c r="F14" s="27"/>
      <c r="G14" s="16">
        <v>80000</v>
      </c>
      <c r="H14" s="16"/>
      <c r="I14" s="16"/>
      <c r="K14" s="28"/>
      <c r="L14" s="29"/>
    </row>
    <row r="15" spans="1:12" ht="25.5" customHeight="1" x14ac:dyDescent="0.15">
      <c r="A15" s="30" t="s">
        <v>14</v>
      </c>
      <c r="B15" s="14" t="s">
        <v>32</v>
      </c>
      <c r="C15" s="15">
        <v>150000</v>
      </c>
      <c r="D15" s="18">
        <v>60000</v>
      </c>
      <c r="E15" s="32">
        <f>C15-D15</f>
        <v>90000</v>
      </c>
      <c r="F15" s="27"/>
      <c r="G15" s="16">
        <v>10000</v>
      </c>
      <c r="H15" s="16"/>
      <c r="I15" s="16"/>
      <c r="K15" s="28"/>
      <c r="L15" s="29"/>
    </row>
    <row r="16" spans="1:12" ht="25.5" customHeight="1" x14ac:dyDescent="0.15">
      <c r="A16" s="30" t="s">
        <v>12</v>
      </c>
      <c r="B16" s="14" t="s">
        <v>33</v>
      </c>
      <c r="C16" s="15">
        <v>180000</v>
      </c>
      <c r="D16" s="18">
        <v>80000</v>
      </c>
      <c r="E16" s="32">
        <f>C16-D16</f>
        <v>100000</v>
      </c>
      <c r="F16" s="27"/>
      <c r="G16" s="16">
        <v>110000</v>
      </c>
      <c r="H16" s="16"/>
      <c r="I16" s="16"/>
      <c r="K16" s="28"/>
      <c r="L16" s="29"/>
    </row>
    <row r="17" spans="1:12" ht="25.5" customHeight="1" x14ac:dyDescent="0.15">
      <c r="A17" s="30" t="s">
        <v>34</v>
      </c>
      <c r="B17" s="14" t="s">
        <v>35</v>
      </c>
      <c r="C17" s="15">
        <v>210000</v>
      </c>
      <c r="D17" s="31">
        <v>50000</v>
      </c>
      <c r="E17" s="32">
        <f>C17-D17</f>
        <v>160000</v>
      </c>
      <c r="F17" s="27"/>
      <c r="G17" s="16">
        <v>150000</v>
      </c>
      <c r="H17" s="16">
        <v>15000</v>
      </c>
      <c r="I17" s="16"/>
      <c r="K17" s="28"/>
      <c r="L17" s="29"/>
    </row>
    <row r="18" spans="1:12" ht="25.5" customHeight="1" x14ac:dyDescent="0.15">
      <c r="A18" s="26" t="s">
        <v>36</v>
      </c>
      <c r="B18" s="14" t="s">
        <v>24</v>
      </c>
      <c r="C18" s="15">
        <v>1250000</v>
      </c>
      <c r="D18" s="18">
        <v>80000</v>
      </c>
      <c r="E18" s="19">
        <v>600000</v>
      </c>
      <c r="F18" s="27">
        <v>300000</v>
      </c>
      <c r="G18" s="16">
        <v>300000</v>
      </c>
      <c r="H18" s="16">
        <v>550000</v>
      </c>
      <c r="I18" s="16">
        <v>380000</v>
      </c>
      <c r="K18" s="28"/>
      <c r="L18" s="29"/>
    </row>
    <row r="19" spans="1:12" ht="25.5" customHeight="1" x14ac:dyDescent="0.15">
      <c r="A19" s="26" t="s">
        <v>36</v>
      </c>
      <c r="B19" s="14" t="s">
        <v>37</v>
      </c>
      <c r="C19" s="15">
        <v>450000</v>
      </c>
      <c r="D19" s="18">
        <v>30000</v>
      </c>
      <c r="E19" s="32">
        <v>350000</v>
      </c>
      <c r="F19" s="27">
        <f>C19-D19-E19</f>
        <v>70000</v>
      </c>
      <c r="G19" s="16">
        <v>200000</v>
      </c>
      <c r="H19" s="16">
        <v>25000</v>
      </c>
      <c r="I19" s="16"/>
      <c r="K19" s="28"/>
      <c r="L19" s="29"/>
    </row>
    <row r="20" spans="1:12" s="12" customFormat="1" ht="16.5" customHeight="1" x14ac:dyDescent="0.15">
      <c r="A20" s="6"/>
      <c r="B20" s="3" t="s">
        <v>38</v>
      </c>
      <c r="C20" s="22">
        <f>SUM(C10:C19)</f>
        <v>4500000</v>
      </c>
      <c r="D20" s="23"/>
      <c r="E20" s="24"/>
      <c r="F20" s="24"/>
      <c r="G20" s="25">
        <f>SUM(G10:G19)</f>
        <v>1290000</v>
      </c>
      <c r="H20" s="25">
        <f>SUM(H10:H19)</f>
        <v>1360000</v>
      </c>
      <c r="I20" s="25">
        <f>SUM(I10:I19)</f>
        <v>860000</v>
      </c>
      <c r="K20" s="33"/>
      <c r="L20" s="34"/>
    </row>
    <row r="21" spans="1:12" ht="25.5" customHeight="1" x14ac:dyDescent="0.15">
      <c r="A21" s="14" t="s">
        <v>39</v>
      </c>
      <c r="B21" s="14" t="s">
        <v>40</v>
      </c>
      <c r="C21" s="15">
        <v>380000</v>
      </c>
      <c r="D21" s="18">
        <v>250000</v>
      </c>
      <c r="E21" s="32" t="e">
        <f>C21-#REF!-D21</f>
        <v>#REF!</v>
      </c>
      <c r="F21" s="32"/>
      <c r="G21" s="16">
        <v>250000</v>
      </c>
      <c r="H21" s="16">
        <v>80000</v>
      </c>
      <c r="I21" s="16"/>
      <c r="K21" s="28"/>
      <c r="L21" s="29"/>
    </row>
    <row r="22" spans="1:12" ht="25.5" customHeight="1" x14ac:dyDescent="0.15">
      <c r="A22" s="35" t="s">
        <v>26</v>
      </c>
      <c r="B22" s="14" t="s">
        <v>41</v>
      </c>
      <c r="C22" s="15">
        <v>175000</v>
      </c>
      <c r="D22" s="18">
        <v>25000</v>
      </c>
      <c r="E22" s="32" t="e">
        <f>C22-#REF!-D22</f>
        <v>#REF!</v>
      </c>
      <c r="F22" s="32"/>
      <c r="G22" s="16"/>
      <c r="H22" s="16"/>
      <c r="I22" s="16"/>
    </row>
    <row r="23" spans="1:12" ht="25.5" customHeight="1" x14ac:dyDescent="0.15">
      <c r="A23" s="14" t="s">
        <v>14</v>
      </c>
      <c r="B23" s="14" t="s">
        <v>42</v>
      </c>
      <c r="C23" s="15">
        <v>200000</v>
      </c>
      <c r="D23" s="18">
        <v>120000</v>
      </c>
      <c r="E23" s="32" t="e">
        <f>C23-#REF!-D23</f>
        <v>#REF!</v>
      </c>
      <c r="F23" s="32"/>
      <c r="G23" s="16">
        <v>130000</v>
      </c>
      <c r="H23" s="16"/>
      <c r="I23" s="16"/>
      <c r="K23" s="28"/>
      <c r="L23" s="29"/>
    </row>
    <row r="24" spans="1:12" ht="25.5" customHeight="1" x14ac:dyDescent="0.15">
      <c r="A24" s="14" t="s">
        <v>43</v>
      </c>
      <c r="B24" s="14" t="s">
        <v>40</v>
      </c>
      <c r="C24" s="15">
        <v>1250000</v>
      </c>
      <c r="D24" s="18">
        <v>525000</v>
      </c>
      <c r="E24" s="32">
        <v>550000</v>
      </c>
      <c r="F24" s="32">
        <v>175000</v>
      </c>
      <c r="G24" s="16">
        <v>530000</v>
      </c>
      <c r="H24" s="16">
        <v>450000</v>
      </c>
      <c r="I24" s="16"/>
      <c r="K24" s="28"/>
      <c r="L24" s="29"/>
    </row>
    <row r="25" spans="1:12" ht="25.5" customHeight="1" x14ac:dyDescent="0.15">
      <c r="A25" s="14" t="s">
        <v>44</v>
      </c>
      <c r="B25" s="14" t="s">
        <v>45</v>
      </c>
      <c r="C25" s="15">
        <v>850000</v>
      </c>
      <c r="D25" s="18">
        <v>500000</v>
      </c>
      <c r="E25" s="32" t="e">
        <f>C25-#REF!-D25</f>
        <v>#REF!</v>
      </c>
      <c r="F25" s="32"/>
      <c r="G25" s="16">
        <v>250000</v>
      </c>
      <c r="H25" s="16">
        <v>100000</v>
      </c>
      <c r="I25" s="16"/>
      <c r="K25" s="28"/>
      <c r="L25" s="29"/>
    </row>
    <row r="26" spans="1:12" ht="25.5" customHeight="1" x14ac:dyDescent="0.15">
      <c r="A26" s="14" t="s">
        <v>44</v>
      </c>
      <c r="B26" s="14" t="s">
        <v>46</v>
      </c>
      <c r="C26" s="15">
        <v>350000</v>
      </c>
      <c r="D26" s="18"/>
      <c r="E26" s="32">
        <v>35000</v>
      </c>
      <c r="F26" s="32">
        <v>315000</v>
      </c>
      <c r="G26" s="16">
        <v>300000</v>
      </c>
      <c r="H26" s="16">
        <v>50000</v>
      </c>
      <c r="I26" s="16"/>
      <c r="K26" s="28"/>
      <c r="L26" s="29"/>
    </row>
    <row r="27" spans="1:12" ht="25.5" customHeight="1" x14ac:dyDescent="0.15">
      <c r="A27" s="14" t="s">
        <v>44</v>
      </c>
      <c r="B27" s="14" t="s">
        <v>47</v>
      </c>
      <c r="C27" s="15">
        <v>400000</v>
      </c>
      <c r="D27" s="47" t="s">
        <v>48</v>
      </c>
      <c r="E27" s="48"/>
      <c r="F27" s="48"/>
      <c r="G27" s="16"/>
      <c r="H27" s="16"/>
      <c r="I27" s="16"/>
      <c r="K27" s="28"/>
      <c r="L27" s="29"/>
    </row>
    <row r="28" spans="1:12" s="12" customFormat="1" ht="16.5" customHeight="1" x14ac:dyDescent="0.15">
      <c r="A28" s="36"/>
      <c r="B28" s="37" t="s">
        <v>49</v>
      </c>
      <c r="C28" s="38">
        <f>SUM(C21:C27)</f>
        <v>3605000</v>
      </c>
      <c r="D28" s="23"/>
      <c r="E28" s="24"/>
      <c r="F28" s="24"/>
      <c r="G28" s="25">
        <f>SUM(G21:G27)</f>
        <v>1460000</v>
      </c>
      <c r="H28" s="25">
        <f>SUM(H21:H27)</f>
        <v>680000</v>
      </c>
      <c r="I28" s="25"/>
      <c r="K28" s="13"/>
    </row>
    <row r="29" spans="1:12" s="12" customFormat="1" ht="16.5" customHeight="1" x14ac:dyDescent="0.15">
      <c r="A29" s="6"/>
      <c r="B29" s="7" t="s">
        <v>50</v>
      </c>
      <c r="C29" s="25">
        <f>C28+C20+C9</f>
        <v>10005000</v>
      </c>
      <c r="D29" s="25"/>
      <c r="E29" s="25"/>
      <c r="F29" s="25"/>
      <c r="G29" s="25">
        <f>G28+G20+G9</f>
        <v>3120000</v>
      </c>
      <c r="H29" s="25">
        <f>H28+H20+H9</f>
        <v>2920000</v>
      </c>
      <c r="I29" s="25"/>
      <c r="K29" s="13"/>
    </row>
    <row r="30" spans="1:12" x14ac:dyDescent="0.15">
      <c r="D30" s="40"/>
      <c r="E30" s="41"/>
      <c r="G30" s="43"/>
    </row>
    <row r="31" spans="1:12" x14ac:dyDescent="0.15">
      <c r="D31" s="40"/>
      <c r="E31" s="41"/>
    </row>
  </sheetData>
  <mergeCells count="3">
    <mergeCell ref="D1:F1"/>
    <mergeCell ref="G1:I1"/>
    <mergeCell ref="D27:F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&amp;LPlan de maintenance&amp;RAnnexe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Laurette Martageix</dc:creator>
  <cp:lastModifiedBy>Laurette Martageix</cp:lastModifiedBy>
  <dcterms:created xsi:type="dcterms:W3CDTF">2018-12-19T10:42:35Z</dcterms:created>
  <dcterms:modified xsi:type="dcterms:W3CDTF">2019-01-03T10:07:03Z</dcterms:modified>
</cp:coreProperties>
</file>